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UARIOS\Calculadoras\"/>
    </mc:Choice>
  </mc:AlternateContent>
  <xr:revisionPtr revIDLastSave="0" documentId="13_ncr:1_{5E706B6B-C121-422F-B318-5084C9B9FF91}" xr6:coauthVersionLast="45" xr6:coauthVersionMax="45" xr10:uidLastSave="{00000000-0000-0000-0000-000000000000}"/>
  <bookViews>
    <workbookView xWindow="-120" yWindow="-120" windowWidth="29040" windowHeight="15990" xr2:uid="{E15B91B9-FCDC-4C42-B4A8-D096D06A1FA6}"/>
  </bookViews>
  <sheets>
    <sheet name="Solo Calcio" sheetId="1" r:id="rId1"/>
    <sheet name="Solo Magnesio" sheetId="4" r:id="rId2"/>
    <sheet name="GH de agua mineral" sheetId="3" r:id="rId3"/>
    <sheet name="Instrucciones" sheetId="2" state="hidden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3" l="1"/>
  <c r="I10" i="3"/>
  <c r="H10" i="1" l="1"/>
  <c r="I14" i="3" l="1"/>
  <c r="I13" i="3"/>
  <c r="G13" i="4"/>
  <c r="H9" i="4"/>
  <c r="H10" i="4" s="1"/>
  <c r="G14" i="1"/>
  <c r="H9" i="1"/>
  <c r="H12" i="1" s="1"/>
  <c r="G13" i="1" s="1"/>
  <c r="H16" i="1" l="1"/>
  <c r="C16" i="1" s="1"/>
  <c r="C16" i="3"/>
  <c r="I16" i="3"/>
  <c r="L16" i="3" s="1"/>
  <c r="I12" i="3"/>
  <c r="H12" i="4"/>
  <c r="G14" i="4" s="1"/>
  <c r="K16" i="1" l="1"/>
  <c r="H16" i="4"/>
  <c r="C16" i="4" s="1"/>
  <c r="K16" i="4" l="1"/>
</calcChain>
</file>

<file path=xl/sharedStrings.xml><?xml version="1.0" encoding="utf-8"?>
<sst xmlns="http://schemas.openxmlformats.org/spreadsheetml/2006/main" count="34" uniqueCount="26">
  <si>
    <t>Valor dureza total (GH)</t>
  </si>
  <si>
    <t>:1</t>
  </si>
  <si>
    <t>Rellenar el campo valor de dureza total (GH)</t>
  </si>
  <si>
    <t>CÁLCULO CONCENTRACIÓN DE CALCIO</t>
  </si>
  <si>
    <t>Calcular concentración de Calcio</t>
  </si>
  <si>
    <t>Valor de concentración de Calcio (mg/l)</t>
  </si>
  <si>
    <t>Valor de concentración de Magnesio (mg/l)</t>
  </si>
  <si>
    <t>Concentración de Calcio (Ca2+) en mmol/l</t>
  </si>
  <si>
    <t>Concentración de Magnesio (Mg2+) en mmol/l</t>
  </si>
  <si>
    <t>Introducir valores de Calcio y Magnesio</t>
  </si>
  <si>
    <t>CÁLCULO CONCENTRACIÓN DE MAGNESIO</t>
  </si>
  <si>
    <t>Calcular concentración de Magnesio</t>
  </si>
  <si>
    <t>Valor concentración Calcio (mg/l)</t>
  </si>
  <si>
    <t>Dureza total debida a Calcio (Ca2+)</t>
  </si>
  <si>
    <t>Dureza total debida a Magnesio (Mg2+)</t>
  </si>
  <si>
    <t>Concentración de Magnesio (mg/l)</t>
  </si>
  <si>
    <t>Concentración de Calcio (mmol/l)</t>
  </si>
  <si>
    <t>Concentración de Magnesio (mmol/l)</t>
  </si>
  <si>
    <t>Concentración de Calcio (mg/l)</t>
  </si>
  <si>
    <t>Valor concentración Magnesio (mg/l)</t>
  </si>
  <si>
    <t>Rellenar el campo concentración de Magnesio</t>
  </si>
  <si>
    <t>Rellenar el campo concentración de Calcio</t>
  </si>
  <si>
    <t>Dureza total (GH)</t>
  </si>
  <si>
    <t>Dureza total debida al Calcio (Ca2+)</t>
  </si>
  <si>
    <t>Dureza total debida al Magnesio (Mg2+)</t>
  </si>
  <si>
    <t>CALCULAR GH DE AGUA MINERAL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</si>
</sst>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11E79"/>
      <name val="Calibri"/>
      <family val="2"/>
      <scheme val="minor"/>
    </font>
    <font>
      <sz val="11"/>
      <color rgb="FF14335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0.59999389629810485"/>
      <name val="Calibri"/>
      <family val="2"/>
      <scheme val="minor"/>
    </font>
    <font>
      <sz val="14"/>
      <name val="Calibri"/>
      <family val="2"/>
      <scheme val="minor"/>
    </font>
    <font>
      <sz val="14"/>
      <color theme="4" tint="0.59999389629810485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4"/>
      <color theme="9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Protection="1">
      <protection locked="0"/>
    </xf>
    <xf numFmtId="0" fontId="3" fillId="0" borderId="9" xfId="0" applyFont="1" applyBorder="1" applyAlignment="1"/>
    <xf numFmtId="0" fontId="0" fillId="2" borderId="9" xfId="0" applyFill="1" applyBorder="1" applyAlignment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 applyProtection="1">
      <protection locked="0"/>
    </xf>
    <xf numFmtId="2" fontId="3" fillId="3" borderId="1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hidden="1"/>
    </xf>
    <xf numFmtId="2" fontId="10" fillId="3" borderId="1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protection hidden="1"/>
    </xf>
    <xf numFmtId="2" fontId="12" fillId="6" borderId="13" xfId="0" applyNumberFormat="1" applyFont="1" applyFill="1" applyBorder="1" applyAlignment="1" applyProtection="1">
      <alignment horizontal="center"/>
      <protection hidden="1"/>
    </xf>
    <xf numFmtId="2" fontId="10" fillId="6" borderId="17" xfId="0" applyNumberFormat="1" applyFont="1" applyFill="1" applyBorder="1" applyAlignment="1" applyProtection="1">
      <alignment horizontal="right"/>
      <protection hidden="1"/>
    </xf>
    <xf numFmtId="2" fontId="12" fillId="6" borderId="17" xfId="0" applyNumberFormat="1" applyFont="1" applyFill="1" applyBorder="1" applyAlignment="1" applyProtection="1">
      <alignment horizontal="center"/>
      <protection hidden="1"/>
    </xf>
    <xf numFmtId="2" fontId="12" fillId="6" borderId="17" xfId="0" applyNumberFormat="1" applyFont="1" applyFill="1" applyBorder="1" applyAlignment="1" applyProtection="1">
      <alignment horizontal="right"/>
      <protection hidden="1"/>
    </xf>
    <xf numFmtId="2" fontId="22" fillId="6" borderId="17" xfId="0" applyNumberFormat="1" applyFont="1" applyFill="1" applyBorder="1" applyAlignment="1" applyProtection="1">
      <alignment horizontal="center"/>
      <protection hidden="1"/>
    </xf>
    <xf numFmtId="2" fontId="22" fillId="6" borderId="13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Protection="1">
      <protection hidden="1"/>
    </xf>
    <xf numFmtId="0" fontId="0" fillId="7" borderId="0" xfId="0" applyFill="1" applyProtection="1">
      <protection hidden="1"/>
    </xf>
    <xf numFmtId="0" fontId="0" fillId="7" borderId="4" xfId="0" applyFill="1" applyBorder="1" applyProtection="1">
      <protection hidden="1"/>
    </xf>
    <xf numFmtId="0" fontId="0" fillId="7" borderId="5" xfId="0" applyFill="1" applyBorder="1" applyProtection="1">
      <protection hidden="1"/>
    </xf>
    <xf numFmtId="0" fontId="5" fillId="7" borderId="5" xfId="0" applyFont="1" applyFill="1" applyBorder="1" applyProtection="1">
      <protection hidden="1"/>
    </xf>
    <xf numFmtId="0" fontId="0" fillId="7" borderId="6" xfId="0" applyFill="1" applyBorder="1" applyProtection="1">
      <protection hidden="1"/>
    </xf>
    <xf numFmtId="0" fontId="5" fillId="7" borderId="7" xfId="0" applyFont="1" applyFill="1" applyBorder="1" applyProtection="1">
      <protection hidden="1"/>
    </xf>
    <xf numFmtId="0" fontId="0" fillId="7" borderId="0" xfId="0" applyFill="1" applyBorder="1" applyProtection="1">
      <protection hidden="1"/>
    </xf>
    <xf numFmtId="0" fontId="0" fillId="7" borderId="8" xfId="0" applyFill="1" applyBorder="1" applyProtection="1">
      <protection hidden="1"/>
    </xf>
    <xf numFmtId="0" fontId="0" fillId="7" borderId="7" xfId="0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15" fillId="7" borderId="8" xfId="0" applyFont="1" applyFill="1" applyBorder="1" applyProtection="1">
      <protection hidden="1"/>
    </xf>
    <xf numFmtId="0" fontId="11" fillId="7" borderId="8" xfId="0" applyFont="1" applyFill="1" applyBorder="1" applyProtection="1">
      <protection hidden="1"/>
    </xf>
    <xf numFmtId="0" fontId="18" fillId="7" borderId="0" xfId="0" applyFont="1" applyFill="1" applyBorder="1" applyProtection="1">
      <protection hidden="1"/>
    </xf>
    <xf numFmtId="2" fontId="15" fillId="7" borderId="0" xfId="0" applyNumberFormat="1" applyFont="1" applyFill="1" applyBorder="1" applyProtection="1">
      <protection hidden="1"/>
    </xf>
    <xf numFmtId="2" fontId="11" fillId="7" borderId="0" xfId="0" applyNumberFormat="1" applyFont="1" applyFill="1" applyBorder="1" applyAlignment="1" applyProtection="1">
      <alignment horizontal="center"/>
      <protection hidden="1"/>
    </xf>
    <xf numFmtId="2" fontId="21" fillId="7" borderId="0" xfId="0" applyNumberFormat="1" applyFont="1" applyFill="1" applyBorder="1" applyProtection="1">
      <protection hidden="1"/>
    </xf>
    <xf numFmtId="0" fontId="11" fillId="7" borderId="0" xfId="0" applyFont="1" applyFill="1" applyBorder="1" applyAlignment="1" applyProtection="1">
      <alignment horizontal="center"/>
      <protection hidden="1"/>
    </xf>
    <xf numFmtId="2" fontId="20" fillId="7" borderId="0" xfId="0" applyNumberFormat="1" applyFont="1" applyFill="1" applyBorder="1" applyAlignment="1" applyProtection="1">
      <alignment horizontal="center"/>
      <protection hidden="1"/>
    </xf>
    <xf numFmtId="2" fontId="3" fillId="7" borderId="0" xfId="0" applyNumberFormat="1" applyFont="1" applyFill="1" applyBorder="1" applyProtection="1">
      <protection hidden="1"/>
    </xf>
    <xf numFmtId="0" fontId="0" fillId="7" borderId="4" xfId="0" applyFill="1" applyBorder="1" applyProtection="1"/>
    <xf numFmtId="0" fontId="0" fillId="7" borderId="5" xfId="0" applyFill="1" applyBorder="1" applyProtection="1"/>
    <xf numFmtId="0" fontId="5" fillId="7" borderId="5" xfId="0" applyFont="1" applyFill="1" applyBorder="1" applyProtection="1"/>
    <xf numFmtId="0" fontId="0" fillId="7" borderId="6" xfId="0" applyFill="1" applyBorder="1" applyProtection="1"/>
    <xf numFmtId="0" fontId="6" fillId="7" borderId="8" xfId="0" applyFont="1" applyFill="1" applyBorder="1" applyProtection="1">
      <protection hidden="1"/>
    </xf>
    <xf numFmtId="2" fontId="2" fillId="7" borderId="0" xfId="0" applyNumberFormat="1" applyFont="1" applyFill="1" applyBorder="1" applyProtection="1">
      <protection hidden="1"/>
    </xf>
    <xf numFmtId="0" fontId="7" fillId="7" borderId="0" xfId="0" applyFont="1" applyFill="1" applyProtection="1">
      <protection hidden="1"/>
    </xf>
    <xf numFmtId="0" fontId="13" fillId="7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15" fillId="7" borderId="0" xfId="0" applyFont="1" applyFill="1" applyProtection="1">
      <protection hidden="1"/>
    </xf>
    <xf numFmtId="2" fontId="15" fillId="7" borderId="0" xfId="0" applyNumberFormat="1" applyFont="1" applyFill="1" applyProtection="1">
      <protection hidden="1"/>
    </xf>
    <xf numFmtId="2" fontId="7" fillId="7" borderId="0" xfId="0" applyNumberFormat="1" applyFont="1" applyFill="1" applyProtection="1">
      <protection hidden="1"/>
    </xf>
    <xf numFmtId="2" fontId="9" fillId="7" borderId="0" xfId="0" applyNumberFormat="1" applyFont="1" applyFill="1" applyBorder="1" applyAlignment="1" applyProtection="1">
      <alignment horizontal="right"/>
      <protection hidden="1"/>
    </xf>
    <xf numFmtId="0" fontId="19" fillId="6" borderId="10" xfId="0" applyFont="1" applyFill="1" applyBorder="1" applyAlignment="1" applyProtection="1">
      <alignment horizontal="center"/>
      <protection hidden="1"/>
    </xf>
    <xf numFmtId="0" fontId="19" fillId="6" borderId="11" xfId="0" applyFont="1" applyFill="1" applyBorder="1" applyAlignment="1" applyProtection="1">
      <alignment horizontal="center"/>
      <protection hidden="1"/>
    </xf>
    <xf numFmtId="0" fontId="19" fillId="6" borderId="12" xfId="0" applyFont="1" applyFill="1" applyBorder="1" applyAlignment="1" applyProtection="1">
      <alignment horizontal="center"/>
      <protection hidden="1"/>
    </xf>
    <xf numFmtId="0" fontId="10" fillId="4" borderId="14" xfId="0" applyFont="1" applyFill="1" applyBorder="1" applyAlignment="1" applyProtection="1">
      <alignment horizontal="center"/>
      <protection hidden="1"/>
    </xf>
    <xf numFmtId="0" fontId="16" fillId="4" borderId="15" xfId="0" applyFont="1" applyFill="1" applyBorder="1" applyAlignment="1" applyProtection="1">
      <alignment horizontal="center"/>
      <protection hidden="1"/>
    </xf>
    <xf numFmtId="0" fontId="16" fillId="4" borderId="16" xfId="0" applyFont="1" applyFill="1" applyBorder="1" applyAlignment="1" applyProtection="1">
      <alignment horizontal="center"/>
      <protection hidden="1"/>
    </xf>
    <xf numFmtId="0" fontId="17" fillId="4" borderId="15" xfId="0" applyFont="1" applyFill="1" applyBorder="1" applyAlignment="1" applyProtection="1">
      <alignment horizontal="center"/>
      <protection hidden="1"/>
    </xf>
    <xf numFmtId="0" fontId="17" fillId="4" borderId="16" xfId="0" applyFont="1" applyFill="1" applyBorder="1" applyAlignment="1" applyProtection="1">
      <alignment horizontal="center"/>
      <protection hidden="1"/>
    </xf>
    <xf numFmtId="0" fontId="10" fillId="4" borderId="15" xfId="0" applyFont="1" applyFill="1" applyBorder="1" applyAlignment="1" applyProtection="1">
      <alignment horizontal="center"/>
      <protection hidden="1"/>
    </xf>
    <xf numFmtId="0" fontId="10" fillId="4" borderId="16" xfId="0" applyFont="1" applyFill="1" applyBorder="1" applyAlignment="1" applyProtection="1">
      <alignment horizontal="center"/>
      <protection hidden="1"/>
    </xf>
    <xf numFmtId="0" fontId="3" fillId="7" borderId="0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2" fillId="3" borderId="3" xfId="0" applyFont="1" applyFill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hidden="1"/>
    </xf>
    <xf numFmtId="0" fontId="3" fillId="6" borderId="2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0" fontId="3" fillId="5" borderId="1" xfId="0" applyFont="1" applyFill="1" applyBorder="1" applyAlignment="1" applyProtection="1">
      <alignment horizontal="center"/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12" fillId="4" borderId="14" xfId="0" applyFont="1" applyFill="1" applyBorder="1" applyAlignment="1" applyProtection="1">
      <alignment horizontal="center"/>
      <protection hidden="1"/>
    </xf>
    <xf numFmtId="0" fontId="12" fillId="4" borderId="15" xfId="0" applyFont="1" applyFill="1" applyBorder="1" applyAlignment="1" applyProtection="1">
      <alignment horizontal="center"/>
      <protection hidden="1"/>
    </xf>
    <xf numFmtId="0" fontId="12" fillId="4" borderId="16" xfId="0" applyFont="1" applyFill="1" applyBorder="1" applyAlignment="1" applyProtection="1">
      <alignment horizontal="center"/>
      <protection hidden="1"/>
    </xf>
    <xf numFmtId="0" fontId="10" fillId="4" borderId="1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3" xfId="0" applyFont="1" applyFill="1" applyBorder="1" applyAlignment="1" applyProtection="1">
      <alignment horizontal="center"/>
      <protection hidden="1"/>
    </xf>
    <xf numFmtId="0" fontId="11" fillId="7" borderId="0" xfId="0" applyFont="1" applyFill="1" applyBorder="1" applyAlignment="1" applyProtection="1">
      <alignment horizontal="center"/>
      <protection hidden="1"/>
    </xf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/>
      <protection hidden="1"/>
    </xf>
    <xf numFmtId="0" fontId="2" fillId="7" borderId="0" xfId="0" applyFont="1" applyFill="1" applyBorder="1" applyAlignment="1" applyProtection="1">
      <alignment horizontal="center"/>
      <protection hidden="1"/>
    </xf>
    <xf numFmtId="0" fontId="10" fillId="5" borderId="14" xfId="0" applyFont="1" applyFill="1" applyBorder="1" applyAlignment="1" applyProtection="1">
      <alignment horizontal="center"/>
      <protection hidden="1"/>
    </xf>
    <xf numFmtId="0" fontId="17" fillId="5" borderId="15" xfId="0" applyFont="1" applyFill="1" applyBorder="1" applyAlignment="1" applyProtection="1">
      <alignment horizontal="center"/>
      <protection hidden="1"/>
    </xf>
    <xf numFmtId="0" fontId="17" fillId="5" borderId="16" xfId="0" applyFont="1" applyFill="1" applyBorder="1" applyAlignment="1" applyProtection="1">
      <alignment horizontal="center"/>
      <protection hidden="1"/>
    </xf>
    <xf numFmtId="0" fontId="12" fillId="5" borderId="14" xfId="0" applyFont="1" applyFill="1" applyBorder="1" applyAlignment="1" applyProtection="1">
      <alignment horizontal="center"/>
      <protection hidden="1"/>
    </xf>
    <xf numFmtId="0" fontId="12" fillId="5" borderId="15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1" fillId="7" borderId="18" xfId="0" applyFont="1" applyFill="1" applyBorder="1" applyAlignment="1" applyProtection="1">
      <alignment horizontal="center"/>
      <protection hidden="1"/>
    </xf>
    <xf numFmtId="0" fontId="16" fillId="5" borderId="15" xfId="0" applyFont="1" applyFill="1" applyBorder="1" applyAlignment="1" applyProtection="1">
      <alignment horizontal="center"/>
      <protection hidden="1"/>
    </xf>
    <xf numFmtId="0" fontId="16" fillId="5" borderId="16" xfId="0" applyFont="1" applyFill="1" applyBorder="1" applyAlignment="1" applyProtection="1">
      <alignment horizontal="center"/>
      <protection hidden="1"/>
    </xf>
    <xf numFmtId="0" fontId="10" fillId="5" borderId="15" xfId="0" applyFont="1" applyFill="1" applyBorder="1" applyAlignment="1" applyProtection="1">
      <alignment horizontal="center"/>
      <protection hidden="1"/>
    </xf>
    <xf numFmtId="0" fontId="10" fillId="5" borderId="16" xfId="0" applyFont="1" applyFill="1" applyBorder="1" applyAlignment="1" applyProtection="1">
      <alignment horizontal="center"/>
      <protection hidden="1"/>
    </xf>
    <xf numFmtId="0" fontId="8" fillId="6" borderId="1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8" fillId="6" borderId="3" xfId="0" applyFont="1" applyFill="1" applyBorder="1" applyAlignment="1" applyProtection="1">
      <alignment horizontal="center"/>
      <protection hidden="1"/>
    </xf>
    <xf numFmtId="0" fontId="14" fillId="6" borderId="1" xfId="0" applyFont="1" applyFill="1" applyBorder="1" applyAlignment="1" applyProtection="1">
      <alignment horizontal="center"/>
      <protection hidden="1"/>
    </xf>
    <xf numFmtId="0" fontId="14" fillId="6" borderId="2" xfId="0" applyFont="1" applyFill="1" applyBorder="1" applyAlignment="1" applyProtection="1">
      <alignment horizontal="center"/>
      <protection hidden="1"/>
    </xf>
    <xf numFmtId="0" fontId="14" fillId="6" borderId="3" xfId="0" applyFont="1" applyFill="1" applyBorder="1" applyAlignment="1" applyProtection="1">
      <alignment horizontal="center"/>
      <protection hidden="1"/>
    </xf>
    <xf numFmtId="0" fontId="15" fillId="5" borderId="2" xfId="0" applyFont="1" applyFill="1" applyBorder="1" applyAlignment="1" applyProtection="1">
      <alignment horizontal="center"/>
      <protection hidden="1"/>
    </xf>
    <xf numFmtId="0" fontId="15" fillId="5" borderId="3" xfId="0" applyFont="1" applyFill="1" applyBorder="1" applyAlignment="1" applyProtection="1">
      <alignment horizontal="center"/>
      <protection hidden="1"/>
    </xf>
    <xf numFmtId="0" fontId="8" fillId="5" borderId="1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8" fillId="5" borderId="3" xfId="0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2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0.79998168889431442"/>
      </font>
    </dxf>
    <dxf>
      <font>
        <color rgb="FF00B05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9" tint="0.79998168889431442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</dxf>
    <dxf>
      <font>
        <color theme="9" tint="0.39994506668294322"/>
      </font>
    </dxf>
    <dxf>
      <font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9" tint="0.59996337778862885"/>
      </font>
    </dxf>
    <dxf>
      <font>
        <color theme="0"/>
      </font>
      <fill>
        <patternFill>
          <bgColor rgb="FFFF0000"/>
        </patternFill>
      </fill>
    </dxf>
    <dxf>
      <font>
        <color rgb="FF00B050"/>
      </font>
      <fill>
        <patternFill patternType="solid">
          <bgColor theme="9" tint="0.59996337778862885"/>
        </patternFill>
      </fill>
    </dxf>
    <dxf>
      <font>
        <color rgb="FFFF0000"/>
      </font>
      <fill>
        <patternFill patternType="solid">
          <bgColor theme="9" tint="0.59996337778862885"/>
        </patternFill>
      </fill>
    </dxf>
    <dxf>
      <font>
        <color theme="9" tint="-0.24994659260841701"/>
      </font>
    </dxf>
    <dxf>
      <font>
        <color theme="9" tint="0.79998168889431442"/>
      </font>
    </dxf>
  </dxfs>
  <tableStyles count="0" defaultTableStyle="TableStyleMedium2" defaultPivotStyle="PivotStyleLight16"/>
  <colors>
    <mruColors>
      <color rgb="FF66FF66"/>
      <color rgb="FF15334F"/>
      <color rgb="FF143350"/>
      <color rgb="FF1A2D52"/>
      <color rgb="FFFABE00"/>
      <color rgb="FF173A59"/>
      <color rgb="FF163856"/>
      <color rgb="FF193F61"/>
      <color rgb="FF1A4164"/>
      <color rgb="FF011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600075</xdr:colOff>
      <xdr:row>0</xdr:row>
      <xdr:rowOff>0</xdr:rowOff>
    </xdr:from>
    <xdr:to>
      <xdr:col>6</xdr:col>
      <xdr:colOff>133350</xdr:colOff>
      <xdr:row>3</xdr:row>
      <xdr:rowOff>167002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CF5368-9E64-4C21-AEC1-7A825D68D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0"/>
          <a:ext cx="1819275" cy="73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38100</xdr:rowOff>
    </xdr:from>
    <xdr:to>
      <xdr:col>6</xdr:col>
      <xdr:colOff>133350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F381D24-739D-4387-ACD1-5CD2AF85F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38100"/>
          <a:ext cx="1866900" cy="733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</xdr:colOff>
      <xdr:row>0</xdr:row>
      <xdr:rowOff>0</xdr:rowOff>
    </xdr:from>
    <xdr:to>
      <xdr:col>6</xdr:col>
      <xdr:colOff>514349</xdr:colOff>
      <xdr:row>3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3A097E-4244-4334-87FD-4A09B010C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8974" y="0"/>
          <a:ext cx="185737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78C57-EBD6-4973-A275-4DDD009BF73E}">
  <dimension ref="B1:O21"/>
  <sheetViews>
    <sheetView showGridLines="0" tabSelected="1" zoomScale="120" zoomScaleNormal="120" workbookViewId="0">
      <selection activeCell="H27" sqref="H27"/>
    </sheetView>
  </sheetViews>
  <sheetFormatPr baseColWidth="10" defaultRowHeight="15" x14ac:dyDescent="0.25"/>
  <cols>
    <col min="1" max="6" width="11.42578125" style="1"/>
    <col min="7" max="7" width="11.85546875" style="1" customWidth="1"/>
    <col min="8" max="8" width="11.42578125" style="1" customWidth="1"/>
    <col min="9" max="9" width="8.5703125" style="1" customWidth="1"/>
    <col min="10" max="16384" width="11.42578125" style="1"/>
  </cols>
  <sheetData>
    <row r="1" spans="2:15" x14ac:dyDescent="0.25">
      <c r="B1" s="19"/>
      <c r="C1" s="20"/>
      <c r="D1" s="21"/>
      <c r="E1" s="20"/>
      <c r="F1" s="20"/>
      <c r="G1" s="20"/>
      <c r="H1" s="20"/>
      <c r="I1" s="22"/>
      <c r="J1" s="4"/>
      <c r="K1" s="4"/>
      <c r="L1" s="4"/>
      <c r="M1" s="4"/>
      <c r="N1" s="4"/>
    </row>
    <row r="2" spans="2:15" x14ac:dyDescent="0.25">
      <c r="B2" s="23"/>
      <c r="C2" s="24"/>
      <c r="D2" s="24"/>
      <c r="E2" s="24"/>
      <c r="F2" s="24"/>
      <c r="G2" s="24"/>
      <c r="H2" s="24"/>
      <c r="I2" s="25"/>
      <c r="J2" s="4"/>
      <c r="K2" s="4"/>
      <c r="L2" s="4"/>
      <c r="M2" s="4"/>
      <c r="N2" s="4"/>
    </row>
    <row r="3" spans="2:15" x14ac:dyDescent="0.25">
      <c r="B3" s="26"/>
      <c r="C3" s="24"/>
      <c r="D3" s="24"/>
      <c r="E3" s="27"/>
      <c r="F3" s="24"/>
      <c r="G3" s="24"/>
      <c r="H3" s="24"/>
      <c r="I3" s="25"/>
      <c r="J3" s="4"/>
      <c r="K3" s="4"/>
      <c r="L3" s="4"/>
      <c r="M3" s="4"/>
      <c r="N3" s="4"/>
    </row>
    <row r="4" spans="2:15" ht="15.75" thickBot="1" x14ac:dyDescent="0.3">
      <c r="B4" s="26"/>
      <c r="C4" s="24"/>
      <c r="D4" s="24"/>
      <c r="E4" s="24"/>
      <c r="F4" s="24"/>
      <c r="G4" s="24"/>
      <c r="H4" s="24"/>
      <c r="I4" s="25"/>
      <c r="J4" s="4"/>
      <c r="K4" s="4"/>
      <c r="L4" s="4"/>
      <c r="M4" s="4"/>
      <c r="N4" s="4"/>
    </row>
    <row r="5" spans="2:15" ht="27" thickBot="1" x14ac:dyDescent="0.45">
      <c r="B5" s="26"/>
      <c r="C5" s="50" t="s">
        <v>3</v>
      </c>
      <c r="D5" s="51"/>
      <c r="E5" s="51"/>
      <c r="F5" s="51"/>
      <c r="G5" s="51"/>
      <c r="H5" s="52"/>
      <c r="I5" s="25"/>
      <c r="J5" s="17"/>
      <c r="K5" s="4"/>
      <c r="L5" s="4"/>
      <c r="M5" s="4"/>
      <c r="N5" s="4"/>
    </row>
    <row r="6" spans="2:15" ht="15.75" thickBot="1" x14ac:dyDescent="0.3">
      <c r="B6" s="26"/>
      <c r="C6" s="24"/>
      <c r="D6" s="24"/>
      <c r="E6" s="24"/>
      <c r="F6" s="24"/>
      <c r="G6" s="24"/>
      <c r="H6" s="24"/>
      <c r="I6" s="25"/>
      <c r="J6" s="4"/>
      <c r="K6" s="4"/>
      <c r="L6" s="4"/>
      <c r="M6" s="4"/>
      <c r="N6" s="4"/>
    </row>
    <row r="7" spans="2:15" ht="19.5" thickBot="1" x14ac:dyDescent="0.35">
      <c r="B7" s="26"/>
      <c r="C7" s="53" t="s">
        <v>0</v>
      </c>
      <c r="D7" s="54"/>
      <c r="E7" s="54"/>
      <c r="F7" s="54"/>
      <c r="G7" s="55"/>
      <c r="H7" s="9"/>
      <c r="I7" s="28"/>
      <c r="J7" s="4"/>
      <c r="K7" s="67" t="s">
        <v>4</v>
      </c>
      <c r="L7" s="68"/>
      <c r="M7" s="68"/>
      <c r="N7" s="69"/>
    </row>
    <row r="8" spans="2:15" ht="19.5" thickBot="1" x14ac:dyDescent="0.35">
      <c r="B8" s="26"/>
      <c r="C8" s="53" t="s">
        <v>19</v>
      </c>
      <c r="D8" s="56"/>
      <c r="E8" s="56"/>
      <c r="F8" s="56"/>
      <c r="G8" s="57"/>
      <c r="H8" s="9"/>
      <c r="I8" s="28"/>
      <c r="J8" s="4"/>
      <c r="K8" s="4"/>
      <c r="L8" s="4"/>
      <c r="M8" s="4"/>
      <c r="N8" s="4"/>
    </row>
    <row r="9" spans="2:15" ht="19.5" thickBot="1" x14ac:dyDescent="0.35">
      <c r="B9" s="26"/>
      <c r="C9" s="53" t="s">
        <v>13</v>
      </c>
      <c r="D9" s="58"/>
      <c r="E9" s="58"/>
      <c r="F9" s="58"/>
      <c r="G9" s="59"/>
      <c r="H9" s="16" t="str">
        <f>IF(ISBLANK(H7),"",IF(ISBLANK(H8),"",H7-H10))</f>
        <v/>
      </c>
      <c r="I9" s="28"/>
      <c r="J9" s="4"/>
      <c r="K9" s="61" t="s">
        <v>2</v>
      </c>
      <c r="L9" s="62"/>
      <c r="M9" s="62"/>
      <c r="N9" s="63"/>
    </row>
    <row r="10" spans="2:15" ht="19.5" thickBot="1" x14ac:dyDescent="0.35">
      <c r="B10" s="26"/>
      <c r="C10" s="53" t="s">
        <v>14</v>
      </c>
      <c r="D10" s="56"/>
      <c r="E10" s="56"/>
      <c r="F10" s="56"/>
      <c r="G10" s="57"/>
      <c r="H10" s="16" t="str">
        <f>IF(ISBLANK(H7),"",IF(ISBLANK(H8),"",H8/4.356))</f>
        <v/>
      </c>
      <c r="I10" s="28"/>
      <c r="J10" s="4"/>
      <c r="K10" s="61" t="s">
        <v>20</v>
      </c>
      <c r="L10" s="62"/>
      <c r="M10" s="62"/>
      <c r="N10" s="63"/>
    </row>
    <row r="11" spans="2:15" ht="19.5" thickBot="1" x14ac:dyDescent="0.35">
      <c r="B11" s="26"/>
      <c r="C11" s="30"/>
      <c r="D11" s="30"/>
      <c r="E11" s="30"/>
      <c r="F11" s="30"/>
      <c r="G11" s="30"/>
      <c r="H11" s="31"/>
      <c r="I11" s="28"/>
      <c r="J11" s="4"/>
      <c r="K11" s="5"/>
      <c r="L11" s="5"/>
      <c r="M11" s="5"/>
      <c r="N11" s="5"/>
    </row>
    <row r="12" spans="2:15" ht="21.75" thickBot="1" x14ac:dyDescent="0.4">
      <c r="B12" s="26"/>
      <c r="C12" s="70" t="s">
        <v>18</v>
      </c>
      <c r="D12" s="71"/>
      <c r="E12" s="71"/>
      <c r="F12" s="71"/>
      <c r="G12" s="72"/>
      <c r="H12" s="11" t="e">
        <f>H9*7.144</f>
        <v>#VALUE!</v>
      </c>
      <c r="I12" s="28"/>
      <c r="J12" s="8"/>
      <c r="K12" s="5"/>
      <c r="L12" s="5"/>
      <c r="M12" s="5"/>
      <c r="N12" s="5"/>
      <c r="O12" s="5"/>
    </row>
    <row r="13" spans="2:15" ht="18.75" x14ac:dyDescent="0.3">
      <c r="B13" s="26"/>
      <c r="C13" s="76" t="s">
        <v>16</v>
      </c>
      <c r="D13" s="60"/>
      <c r="E13" s="60"/>
      <c r="F13" s="60"/>
      <c r="G13" s="32" t="e">
        <f>IF(ISBLANK(H12),"",H12/40.1)</f>
        <v>#VALUE!</v>
      </c>
      <c r="H13" s="33"/>
      <c r="I13" s="28"/>
      <c r="J13" s="8"/>
      <c r="K13" s="5"/>
      <c r="L13" s="5"/>
      <c r="M13" s="5"/>
      <c r="N13" s="10"/>
      <c r="O13" s="5"/>
    </row>
    <row r="14" spans="2:15" ht="15" customHeight="1" x14ac:dyDescent="0.3">
      <c r="B14" s="26"/>
      <c r="C14" s="76" t="s">
        <v>17</v>
      </c>
      <c r="D14" s="76"/>
      <c r="E14" s="76"/>
      <c r="F14" s="76"/>
      <c r="G14" s="32" t="str">
        <f>IF(ISBLANK(H8),"",H8/24.3)</f>
        <v/>
      </c>
      <c r="H14" s="33"/>
      <c r="I14" s="28"/>
      <c r="J14" s="8"/>
      <c r="K14" s="5"/>
      <c r="L14" s="5"/>
      <c r="M14" s="5"/>
      <c r="N14" s="5"/>
      <c r="O14" s="5"/>
    </row>
    <row r="15" spans="2:15" ht="18.75" customHeight="1" thickBot="1" x14ac:dyDescent="0.35">
      <c r="B15" s="26"/>
      <c r="C15" s="34"/>
      <c r="D15" s="34"/>
      <c r="E15" s="34"/>
      <c r="F15" s="34"/>
      <c r="G15" s="35"/>
      <c r="H15" s="33"/>
      <c r="I15" s="28"/>
      <c r="J15" s="8"/>
      <c r="K15" s="5"/>
      <c r="L15" s="5"/>
      <c r="M15" s="5"/>
      <c r="N15" s="5"/>
      <c r="O15" s="5"/>
    </row>
    <row r="16" spans="2:15" ht="19.5" thickBot="1" x14ac:dyDescent="0.35">
      <c r="B16" s="26"/>
      <c r="C16" s="73" t="e">
        <f>IF(H16&lt;0,"Demasiado Magnesio, revisa los datos",IF(G13&gt;G14,"Relación entre Ca y Mg a favor del Calcio",IF(G14&gt;G13,"Relación entre Ca y Mg a favor del Magnesio","")))</f>
        <v>#VALUE!</v>
      </c>
      <c r="D16" s="74"/>
      <c r="E16" s="74"/>
      <c r="F16" s="74"/>
      <c r="G16" s="75"/>
      <c r="H16" s="12" t="str">
        <f xml:space="preserve"> IF(ISERROR(G13/G14),"",IF(G13&gt;G14,G13/G14,IF(G14&gt;G13,G14/G13)))</f>
        <v/>
      </c>
      <c r="I16" s="29" t="s">
        <v>1</v>
      </c>
      <c r="J16" s="4"/>
      <c r="K16" s="64" t="str">
        <f>IF(ISBLANK(H7),"",IF(ISBLANK(H8),"",IF(H16&lt;0,"Error en el cálculo","Sin errores")))</f>
        <v/>
      </c>
      <c r="L16" s="65"/>
      <c r="M16" s="65"/>
      <c r="N16" s="66"/>
    </row>
    <row r="17" spans="2:15" ht="18.75" x14ac:dyDescent="0.3">
      <c r="B17" s="26"/>
      <c r="C17" s="60"/>
      <c r="D17" s="60"/>
      <c r="E17" s="60"/>
      <c r="F17" s="60"/>
      <c r="G17" s="60"/>
      <c r="H17" s="36"/>
      <c r="I17" s="29"/>
      <c r="J17" s="4"/>
      <c r="K17" s="4"/>
      <c r="L17" s="4"/>
      <c r="M17" s="4"/>
      <c r="N17" s="4"/>
    </row>
    <row r="18" spans="2:15" x14ac:dyDescent="0.25">
      <c r="B18" s="26"/>
      <c r="C18" s="24"/>
      <c r="D18" s="24"/>
      <c r="E18" s="24"/>
      <c r="F18" s="24"/>
      <c r="G18" s="24"/>
      <c r="H18" s="24"/>
      <c r="I18" s="25"/>
      <c r="J18" s="5"/>
      <c r="K18" s="5"/>
      <c r="L18" s="5"/>
      <c r="M18" s="5"/>
      <c r="N18" s="5"/>
      <c r="O18" s="5"/>
    </row>
    <row r="19" spans="2:15" x14ac:dyDescent="0.25">
      <c r="B19" s="26"/>
      <c r="C19" s="24"/>
      <c r="D19" s="24"/>
      <c r="E19" s="24"/>
      <c r="F19" s="24"/>
      <c r="G19" s="24"/>
      <c r="H19" s="24"/>
      <c r="I19" s="25"/>
      <c r="J19" s="5"/>
      <c r="K19" s="5"/>
      <c r="L19" s="5"/>
      <c r="M19" s="5"/>
      <c r="N19" s="5"/>
      <c r="O19" s="5"/>
    </row>
    <row r="20" spans="2:15" x14ac:dyDescent="0.25">
      <c r="H20" s="6"/>
      <c r="I20" s="6"/>
      <c r="J20" s="6"/>
      <c r="K20" s="5"/>
      <c r="L20" s="5"/>
      <c r="M20" s="5"/>
      <c r="N20" s="5"/>
      <c r="O20" s="5"/>
    </row>
    <row r="21" spans="2:15" x14ac:dyDescent="0.25">
      <c r="H21" s="6"/>
      <c r="I21" s="6"/>
      <c r="J21" s="6"/>
    </row>
  </sheetData>
  <sheetProtection algorithmName="SHA-512" hashValue="7yai/EMTP5wcvT2K4DKyNcIwggkKPGGE5AOqoK0ZuuZUPjbiLDdK+DwOkYqUm+Z3ZBrg8tRJLjFxBcHPK0VHJg==" saltValue="w0MR9JBzvi70nZPzwupLMg==" spinCount="100000" sheet="1" objects="1" scenarios="1"/>
  <mergeCells count="14">
    <mergeCell ref="C17:G17"/>
    <mergeCell ref="K9:N9"/>
    <mergeCell ref="K16:N16"/>
    <mergeCell ref="K7:N7"/>
    <mergeCell ref="K10:N10"/>
    <mergeCell ref="C12:G12"/>
    <mergeCell ref="C16:G16"/>
    <mergeCell ref="C13:F13"/>
    <mergeCell ref="C14:F14"/>
    <mergeCell ref="C5:H5"/>
    <mergeCell ref="C7:G7"/>
    <mergeCell ref="C8:G8"/>
    <mergeCell ref="C9:G9"/>
    <mergeCell ref="C10:G10"/>
  </mergeCells>
  <conditionalFormatting sqref="H12">
    <cfRule type="containsErrors" dxfId="25" priority="27">
      <formula>ISERROR(H12)</formula>
    </cfRule>
  </conditionalFormatting>
  <conditionalFormatting sqref="G13">
    <cfRule type="containsErrors" dxfId="24" priority="30">
      <formula>ISERROR(G13)</formula>
    </cfRule>
  </conditionalFormatting>
  <conditionalFormatting sqref="C16:G16">
    <cfRule type="containsText" dxfId="23" priority="3" operator="containsText" text="Relación entre Ca y Mg a favor del Magnesio">
      <formula>NOT(ISERROR(SEARCH("Relación entre Ca y Mg a favor del Magnesio",C16)))</formula>
    </cfRule>
    <cfRule type="containsText" dxfId="22" priority="4" operator="containsText" text="Relación entre Ca y Mg a favor del Calcio">
      <formula>NOT(ISERROR(SEARCH("Relación entre Ca y Mg a favor del Calcio",C16)))</formula>
    </cfRule>
    <cfRule type="containsText" dxfId="21" priority="5" operator="containsText" text="Demasiado Magnesio, revisa los datos">
      <formula>NOT(ISERROR(SEARCH("Demasiado Magnesio, revisa los datos",C16)))</formula>
    </cfRule>
    <cfRule type="containsErrors" dxfId="20" priority="31">
      <formula>ISERROR(C16)</formula>
    </cfRule>
  </conditionalFormatting>
  <conditionalFormatting sqref="K16:N16">
    <cfRule type="containsText" dxfId="19" priority="8" operator="containsText" text="Sin errores">
      <formula>NOT(ISERROR(SEARCH("Sin errores",K16)))</formula>
    </cfRule>
    <cfRule type="containsText" dxfId="18" priority="9" operator="containsText" text="Error en el cálculo">
      <formula>NOT(ISERROR(SEARCH("Error en el cálculo",K16)))</formula>
    </cfRule>
  </conditionalFormatting>
  <conditionalFormatting sqref="H9:H10 H12">
    <cfRule type="cellIs" dxfId="17" priority="7" operator="lessThan">
      <formula>0</formula>
    </cfRule>
  </conditionalFormatting>
  <conditionalFormatting sqref="H16">
    <cfRule type="cellIs" dxfId="16" priority="6" operator="lessThan">
      <formula>0</formula>
    </cfRule>
  </conditionalFormatting>
  <conditionalFormatting sqref="H10">
    <cfRule type="cellIs" dxfId="15" priority="1" operator="greaterThan">
      <formula>$H$7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0295C-1204-4069-8953-350F11887E25}">
  <dimension ref="B1:O19"/>
  <sheetViews>
    <sheetView showGridLines="0" zoomScale="120" zoomScaleNormal="120" workbookViewId="0">
      <selection activeCell="H7" sqref="H7"/>
    </sheetView>
  </sheetViews>
  <sheetFormatPr baseColWidth="10" defaultRowHeight="15" x14ac:dyDescent="0.25"/>
  <cols>
    <col min="1" max="1" width="11.42578125" customWidth="1"/>
    <col min="7" max="7" width="12.140625" bestFit="1" customWidth="1"/>
    <col min="9" max="9" width="9" customWidth="1"/>
  </cols>
  <sheetData>
    <row r="1" spans="2:15" x14ac:dyDescent="0.25">
      <c r="B1" s="37"/>
      <c r="C1" s="38"/>
      <c r="D1" s="39"/>
      <c r="E1" s="38"/>
      <c r="F1" s="38"/>
      <c r="G1" s="38"/>
      <c r="H1" s="38"/>
      <c r="I1" s="40"/>
      <c r="J1" s="1"/>
      <c r="K1" s="1"/>
      <c r="L1" s="1"/>
      <c r="M1" s="1"/>
      <c r="N1" s="1"/>
    </row>
    <row r="2" spans="2:15" x14ac:dyDescent="0.25">
      <c r="B2" s="23"/>
      <c r="C2" s="24"/>
      <c r="D2" s="24"/>
      <c r="E2" s="24"/>
      <c r="F2" s="24"/>
      <c r="G2" s="24"/>
      <c r="H2" s="24"/>
      <c r="I2" s="25"/>
      <c r="J2" s="4"/>
      <c r="K2" s="4"/>
      <c r="L2" s="4"/>
      <c r="M2" s="4"/>
      <c r="N2" s="4"/>
    </row>
    <row r="3" spans="2:15" x14ac:dyDescent="0.25">
      <c r="B3" s="26"/>
      <c r="C3" s="24"/>
      <c r="D3" s="24"/>
      <c r="E3" s="27"/>
      <c r="F3" s="24"/>
      <c r="G3" s="24"/>
      <c r="H3" s="24"/>
      <c r="I3" s="25"/>
      <c r="J3" s="4"/>
      <c r="K3" s="4"/>
      <c r="L3" s="4"/>
      <c r="M3" s="4"/>
      <c r="N3" s="4"/>
    </row>
    <row r="4" spans="2:15" ht="15.75" thickBot="1" x14ac:dyDescent="0.3">
      <c r="B4" s="26"/>
      <c r="C4" s="24"/>
      <c r="D4" s="24"/>
      <c r="E4" s="24"/>
      <c r="F4" s="24"/>
      <c r="G4" s="24"/>
      <c r="H4" s="24"/>
      <c r="I4" s="25"/>
      <c r="J4" s="4"/>
      <c r="K4" s="4"/>
      <c r="L4" s="4"/>
      <c r="M4" s="4"/>
      <c r="N4" s="4"/>
    </row>
    <row r="5" spans="2:15" ht="27" thickBot="1" x14ac:dyDescent="0.45">
      <c r="B5" s="26"/>
      <c r="C5" s="50" t="s">
        <v>10</v>
      </c>
      <c r="D5" s="51"/>
      <c r="E5" s="51"/>
      <c r="F5" s="51"/>
      <c r="G5" s="51"/>
      <c r="H5" s="52"/>
      <c r="I5" s="25"/>
      <c r="J5" s="4"/>
      <c r="K5" s="4"/>
      <c r="L5" s="4"/>
      <c r="M5" s="4"/>
      <c r="N5" s="4"/>
    </row>
    <row r="6" spans="2:15" ht="15.75" thickBot="1" x14ac:dyDescent="0.3">
      <c r="B6" s="26"/>
      <c r="C6" s="24"/>
      <c r="D6" s="24"/>
      <c r="E6" s="24"/>
      <c r="F6" s="24"/>
      <c r="G6" s="24"/>
      <c r="H6" s="24"/>
      <c r="I6" s="25"/>
      <c r="J6" s="4"/>
      <c r="K6" s="4"/>
      <c r="L6" s="4"/>
      <c r="M6" s="4"/>
      <c r="N6" s="4"/>
    </row>
    <row r="7" spans="2:15" ht="19.5" thickBot="1" x14ac:dyDescent="0.35">
      <c r="B7" s="26"/>
      <c r="C7" s="81" t="s">
        <v>0</v>
      </c>
      <c r="D7" s="88"/>
      <c r="E7" s="88"/>
      <c r="F7" s="88"/>
      <c r="G7" s="89"/>
      <c r="H7" s="9"/>
      <c r="I7" s="28"/>
      <c r="J7" s="4"/>
      <c r="K7" s="67" t="s">
        <v>11</v>
      </c>
      <c r="L7" s="68"/>
      <c r="M7" s="68"/>
      <c r="N7" s="69"/>
    </row>
    <row r="8" spans="2:15" ht="19.5" thickBot="1" x14ac:dyDescent="0.35">
      <c r="B8" s="26"/>
      <c r="C8" s="81" t="s">
        <v>12</v>
      </c>
      <c r="D8" s="82"/>
      <c r="E8" s="82"/>
      <c r="F8" s="82"/>
      <c r="G8" s="83"/>
      <c r="H8" s="9"/>
      <c r="I8" s="28"/>
      <c r="J8" s="4"/>
      <c r="K8" s="4"/>
      <c r="L8" s="4"/>
      <c r="M8" s="4"/>
      <c r="N8" s="4"/>
    </row>
    <row r="9" spans="2:15" ht="19.5" thickBot="1" x14ac:dyDescent="0.35">
      <c r="B9" s="26"/>
      <c r="C9" s="81" t="s">
        <v>13</v>
      </c>
      <c r="D9" s="90"/>
      <c r="E9" s="90"/>
      <c r="F9" s="90"/>
      <c r="G9" s="91"/>
      <c r="H9" s="16" t="str">
        <f>IF(ISBLANK(H7),"",IF(ISBLANK(H8),"",H8/7.144))</f>
        <v/>
      </c>
      <c r="I9" s="28"/>
      <c r="J9" s="4"/>
      <c r="K9" s="61" t="s">
        <v>2</v>
      </c>
      <c r="L9" s="62"/>
      <c r="M9" s="62"/>
      <c r="N9" s="63"/>
    </row>
    <row r="10" spans="2:15" ht="19.5" thickBot="1" x14ac:dyDescent="0.35">
      <c r="B10" s="26"/>
      <c r="C10" s="81" t="s">
        <v>14</v>
      </c>
      <c r="D10" s="82"/>
      <c r="E10" s="82"/>
      <c r="F10" s="82"/>
      <c r="G10" s="83"/>
      <c r="H10" s="16" t="str">
        <f>IF(ISBLANK(H7),"",IF(ISBLANK(H8),"",H7-H9))</f>
        <v/>
      </c>
      <c r="I10" s="28"/>
      <c r="J10" s="4"/>
      <c r="K10" s="61" t="s">
        <v>21</v>
      </c>
      <c r="L10" s="62"/>
      <c r="M10" s="62"/>
      <c r="N10" s="63"/>
    </row>
    <row r="11" spans="2:15" ht="19.5" thickBot="1" x14ac:dyDescent="0.35">
      <c r="B11" s="26"/>
      <c r="C11" s="30"/>
      <c r="D11" s="30"/>
      <c r="E11" s="30"/>
      <c r="F11" s="30"/>
      <c r="G11" s="30"/>
      <c r="H11" s="31"/>
      <c r="I11" s="28"/>
      <c r="J11" s="8"/>
      <c r="K11" s="5"/>
      <c r="L11" s="5"/>
      <c r="M11" s="5"/>
      <c r="N11" s="5"/>
      <c r="O11" s="5"/>
    </row>
    <row r="12" spans="2:15" ht="21.75" thickBot="1" x14ac:dyDescent="0.4">
      <c r="B12" s="26"/>
      <c r="C12" s="84" t="s">
        <v>15</v>
      </c>
      <c r="D12" s="85"/>
      <c r="E12" s="85"/>
      <c r="F12" s="85"/>
      <c r="G12" s="86"/>
      <c r="H12" s="11" t="str">
        <f>IF(ISBLANK(H7),"",IF(ISBLANK(H8),"",H10*4.356))</f>
        <v/>
      </c>
      <c r="I12" s="28"/>
      <c r="J12" s="8"/>
      <c r="K12" s="5"/>
      <c r="L12" s="5"/>
      <c r="M12" s="5"/>
      <c r="N12" s="5"/>
      <c r="O12" s="5"/>
    </row>
    <row r="13" spans="2:15" ht="18.75" customHeight="1" x14ac:dyDescent="0.3">
      <c r="B13" s="26"/>
      <c r="C13" s="87" t="s">
        <v>16</v>
      </c>
      <c r="D13" s="87"/>
      <c r="E13" s="87"/>
      <c r="F13" s="87"/>
      <c r="G13" s="32" t="str">
        <f>IF(ISBLANK(H8),"",H8/40.1)</f>
        <v/>
      </c>
      <c r="H13" s="31"/>
      <c r="I13" s="28"/>
      <c r="J13" s="8"/>
      <c r="K13" s="5"/>
      <c r="L13" s="5"/>
      <c r="M13" s="5"/>
      <c r="N13" s="5"/>
      <c r="O13" s="5"/>
    </row>
    <row r="14" spans="2:15" ht="18.75" x14ac:dyDescent="0.3">
      <c r="B14" s="26"/>
      <c r="C14" s="76" t="s">
        <v>17</v>
      </c>
      <c r="D14" s="76"/>
      <c r="E14" s="76"/>
      <c r="F14" s="76"/>
      <c r="G14" s="32" t="e">
        <f>IF(ISBLANK(H12),"",H12/24.3)</f>
        <v>#VALUE!</v>
      </c>
      <c r="H14" s="31"/>
      <c r="I14" s="28"/>
      <c r="J14" s="8"/>
      <c r="K14" s="5"/>
      <c r="L14" s="5"/>
      <c r="M14" s="5"/>
      <c r="N14" s="5"/>
      <c r="O14" s="5"/>
    </row>
    <row r="15" spans="2:15" ht="17.25" customHeight="1" thickBot="1" x14ac:dyDescent="0.35">
      <c r="B15" s="26"/>
      <c r="C15" s="34"/>
      <c r="D15" s="34"/>
      <c r="E15" s="34"/>
      <c r="F15" s="34"/>
      <c r="G15" s="32"/>
      <c r="H15" s="31"/>
      <c r="I15" s="28"/>
      <c r="J15" s="8"/>
      <c r="K15" s="5"/>
      <c r="L15" s="5"/>
      <c r="M15" s="5"/>
      <c r="N15" s="5"/>
      <c r="O15" s="5"/>
    </row>
    <row r="16" spans="2:15" ht="19.5" thickBot="1" x14ac:dyDescent="0.35">
      <c r="B16" s="26"/>
      <c r="C16" s="77" t="e">
        <f>IF(H16&lt;0,"Demasiado Calcio, revisa los datos",IF(G13&gt;G14,"Relación entre Ca y Mg a favor del Calcio",IF(G14&gt;G13,"Relación entre Ca y Mg a favor del Magnesio","")))</f>
        <v>#VALUE!</v>
      </c>
      <c r="D16" s="78"/>
      <c r="E16" s="78"/>
      <c r="F16" s="78"/>
      <c r="G16" s="79"/>
      <c r="H16" s="12" t="str">
        <f xml:space="preserve"> IF(ISERROR(G13/G14),"",IF(G13&gt;G14,G13/G14,IF(G14&gt;G13,G14/G13)))</f>
        <v/>
      </c>
      <c r="I16" s="29" t="s">
        <v>1</v>
      </c>
      <c r="J16" s="4"/>
      <c r="K16" s="64" t="str">
        <f>IF(ISBLANK(H7),"",IF(ISBLANK(H8),"",IF(H16&lt;0,"Error en el cálculo","Sin errores")))</f>
        <v/>
      </c>
      <c r="L16" s="65"/>
      <c r="M16" s="65"/>
      <c r="N16" s="66"/>
    </row>
    <row r="17" spans="2:15" ht="15.75" x14ac:dyDescent="0.25">
      <c r="B17" s="26"/>
      <c r="C17" s="80"/>
      <c r="D17" s="80"/>
      <c r="E17" s="80"/>
      <c r="F17" s="80"/>
      <c r="G17" s="80"/>
      <c r="H17" s="42"/>
      <c r="I17" s="41"/>
      <c r="J17" s="4"/>
      <c r="K17" s="4"/>
      <c r="L17" s="4"/>
      <c r="M17" s="4"/>
      <c r="N17" s="4"/>
    </row>
    <row r="18" spans="2:15" x14ac:dyDescent="0.25">
      <c r="B18" s="26"/>
      <c r="C18" s="24"/>
      <c r="D18" s="24"/>
      <c r="E18" s="24"/>
      <c r="F18" s="24"/>
      <c r="G18" s="24"/>
      <c r="H18" s="24"/>
      <c r="I18" s="25"/>
      <c r="J18" s="8"/>
      <c r="K18" s="5"/>
      <c r="L18" s="5"/>
      <c r="M18" s="5"/>
      <c r="N18" s="5"/>
      <c r="O18" s="5"/>
    </row>
    <row r="19" spans="2:15" x14ac:dyDescent="0.25">
      <c r="B19" s="26"/>
      <c r="C19" s="24"/>
      <c r="D19" s="24"/>
      <c r="E19" s="24"/>
      <c r="F19" s="24"/>
      <c r="G19" s="24"/>
      <c r="H19" s="24"/>
      <c r="I19" s="25"/>
      <c r="J19" s="8"/>
      <c r="K19" s="5"/>
      <c r="L19" s="5"/>
      <c r="M19" s="5"/>
      <c r="N19" s="5"/>
      <c r="O19" s="5"/>
    </row>
  </sheetData>
  <sheetProtection algorithmName="SHA-512" hashValue="qXO5pGVkt0Uz6rAXhFhMzWPVX3TG9qxdDuEVBBVeD8azzd8B8s/oL3sKxhUO3pV5aA3x48OGc7tiam99PnrfOw==" saltValue="7dG5uSJqvYDd0nUIUmcx0Q==" spinCount="100000" sheet="1" objects="1" scenarios="1"/>
  <mergeCells count="14">
    <mergeCell ref="C5:H5"/>
    <mergeCell ref="C7:G7"/>
    <mergeCell ref="K7:N7"/>
    <mergeCell ref="C8:G8"/>
    <mergeCell ref="C9:G9"/>
    <mergeCell ref="K9:N9"/>
    <mergeCell ref="C14:F14"/>
    <mergeCell ref="C16:G16"/>
    <mergeCell ref="K16:N16"/>
    <mergeCell ref="C17:G17"/>
    <mergeCell ref="C10:G10"/>
    <mergeCell ref="K10:N10"/>
    <mergeCell ref="C12:G12"/>
    <mergeCell ref="C13:F13"/>
  </mergeCells>
  <conditionalFormatting sqref="G14:G15">
    <cfRule type="containsErrors" dxfId="14" priority="12">
      <formula>ISERROR(G14)</formula>
    </cfRule>
  </conditionalFormatting>
  <conditionalFormatting sqref="C16:G16">
    <cfRule type="containsText" dxfId="13" priority="1" operator="containsText" text="Relación entre Ca y Mg a favor del Calcio">
      <formula>NOT(ISERROR(SEARCH("Relación entre Ca y Mg a favor del Calcio",C16)))</formula>
    </cfRule>
    <cfRule type="containsText" dxfId="12" priority="2" operator="containsText" text="Relación entre Ca y Mg a favor del Magnesio">
      <formula>NOT(ISERROR(SEARCH("Relación entre Ca y Mg a favor del Magnesio",C16)))</formula>
    </cfRule>
    <cfRule type="containsText" dxfId="11" priority="3" operator="containsText" text="Demasiado Calcio, revisa los datos">
      <formula>NOT(ISERROR(SEARCH("Demasiado Calcio, revisa los datos",C16)))</formula>
    </cfRule>
    <cfRule type="containsErrors" dxfId="10" priority="13">
      <formula>ISERROR(C16)</formula>
    </cfRule>
  </conditionalFormatting>
  <conditionalFormatting sqref="H9:H10 H12 H16">
    <cfRule type="cellIs" dxfId="9" priority="6" operator="lessThan">
      <formula>0</formula>
    </cfRule>
  </conditionalFormatting>
  <conditionalFormatting sqref="K16:N16">
    <cfRule type="containsText" dxfId="8" priority="4" operator="containsText" text="Sin errores">
      <formula>NOT(ISERROR(SEARCH("Sin errores",K16)))</formula>
    </cfRule>
    <cfRule type="containsText" dxfId="7" priority="5" operator="containsText" text="Error en el cálculo">
      <formula>NOT(ISERROR(SEARCH("Error en el cálculo",K16)))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003F8-074B-4D7A-AB92-362CE11B1E6E}">
  <dimension ref="B1:O19"/>
  <sheetViews>
    <sheetView showGridLines="0" zoomScale="120" zoomScaleNormal="120" workbookViewId="0">
      <selection activeCell="J8" sqref="J8"/>
    </sheetView>
  </sheetViews>
  <sheetFormatPr baseColWidth="10" defaultRowHeight="15" x14ac:dyDescent="0.25"/>
  <cols>
    <col min="1" max="8" width="11.42578125" style="1"/>
    <col min="9" max="9" width="12" style="1" bestFit="1" customWidth="1"/>
    <col min="10" max="16384" width="11.42578125" style="1"/>
  </cols>
  <sheetData>
    <row r="1" spans="2:15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5" x14ac:dyDescent="0.25">
      <c r="B2" s="18"/>
      <c r="C2" s="18"/>
      <c r="D2" s="18"/>
      <c r="E2" s="18"/>
      <c r="F2" s="18"/>
      <c r="G2" s="18"/>
      <c r="H2" s="18"/>
      <c r="I2" s="18"/>
      <c r="J2" s="18"/>
    </row>
    <row r="3" spans="2:15" x14ac:dyDescent="0.25">
      <c r="B3" s="18"/>
      <c r="C3" s="18"/>
      <c r="D3" s="18"/>
      <c r="E3" s="18"/>
      <c r="F3" s="18"/>
      <c r="G3" s="18"/>
      <c r="H3" s="18"/>
      <c r="I3" s="18"/>
      <c r="J3" s="18"/>
    </row>
    <row r="4" spans="2:15" ht="15.75" thickBot="1" x14ac:dyDescent="0.3">
      <c r="B4" s="18"/>
      <c r="C4" s="18"/>
      <c r="D4" s="18"/>
      <c r="E4" s="18"/>
      <c r="F4" s="18"/>
      <c r="G4" s="18"/>
      <c r="H4" s="18"/>
      <c r="I4" s="18"/>
      <c r="J4" s="18"/>
    </row>
    <row r="5" spans="2:15" ht="32.25" thickBot="1" x14ac:dyDescent="0.55000000000000004">
      <c r="B5" s="18"/>
      <c r="C5" s="95" t="s">
        <v>25</v>
      </c>
      <c r="D5" s="96"/>
      <c r="E5" s="96"/>
      <c r="F5" s="96"/>
      <c r="G5" s="96"/>
      <c r="H5" s="96"/>
      <c r="I5" s="97"/>
      <c r="J5" s="18"/>
      <c r="K5" s="6"/>
      <c r="L5" s="6"/>
      <c r="M5" s="6"/>
      <c r="N5" s="6"/>
      <c r="O5" s="6"/>
    </row>
    <row r="6" spans="2:15" ht="15.75" thickBot="1" x14ac:dyDescent="0.3">
      <c r="B6" s="18"/>
      <c r="C6" s="18"/>
      <c r="D6" s="18"/>
      <c r="E6" s="18"/>
      <c r="F6" s="18"/>
      <c r="G6" s="18"/>
      <c r="H6" s="18"/>
      <c r="I6" s="18"/>
      <c r="J6" s="18"/>
      <c r="K6" s="6"/>
      <c r="L6" s="6"/>
      <c r="M6" s="6"/>
      <c r="N6" s="6"/>
      <c r="O6" s="6"/>
    </row>
    <row r="7" spans="2:15" ht="19.5" customHeight="1" thickBot="1" x14ac:dyDescent="0.35">
      <c r="B7" s="18"/>
      <c r="C7" s="67" t="s">
        <v>5</v>
      </c>
      <c r="D7" s="68"/>
      <c r="E7" s="68"/>
      <c r="F7" s="68"/>
      <c r="G7" s="68"/>
      <c r="H7" s="69"/>
      <c r="I7" s="7"/>
      <c r="J7" s="43"/>
      <c r="K7" s="6"/>
      <c r="L7" s="6"/>
      <c r="M7" s="6"/>
      <c r="N7" s="6"/>
      <c r="O7" s="6"/>
    </row>
    <row r="8" spans="2:15" ht="19.5" thickBot="1" x14ac:dyDescent="0.35">
      <c r="B8" s="18"/>
      <c r="C8" s="67" t="s">
        <v>6</v>
      </c>
      <c r="D8" s="68"/>
      <c r="E8" s="68"/>
      <c r="F8" s="68"/>
      <c r="G8" s="68"/>
      <c r="H8" s="69"/>
      <c r="I8" s="7"/>
      <c r="J8" s="43"/>
      <c r="K8" s="6"/>
      <c r="L8" s="6"/>
      <c r="M8" s="6"/>
      <c r="N8" s="6"/>
      <c r="O8" s="6"/>
    </row>
    <row r="9" spans="2:15" ht="19.5" thickBot="1" x14ac:dyDescent="0.35">
      <c r="B9" s="18"/>
      <c r="C9" s="67" t="s">
        <v>7</v>
      </c>
      <c r="D9" s="98"/>
      <c r="E9" s="98"/>
      <c r="F9" s="98"/>
      <c r="G9" s="98"/>
      <c r="H9" s="99"/>
      <c r="I9" s="15" t="str">
        <f>IF(ISBLANK(I7),"",IF(ISBLANK(I8),"",I7/40.1))</f>
        <v/>
      </c>
      <c r="J9" s="43"/>
    </row>
    <row r="10" spans="2:15" ht="19.5" thickBot="1" x14ac:dyDescent="0.35">
      <c r="B10" s="18"/>
      <c r="C10" s="67" t="s">
        <v>8</v>
      </c>
      <c r="D10" s="68"/>
      <c r="E10" s="68"/>
      <c r="F10" s="68"/>
      <c r="G10" s="68"/>
      <c r="H10" s="69"/>
      <c r="I10" s="15" t="str">
        <f>IF(ISBLANK(I7),"",IF(ISBLANK(I8),"",I8/24.3))</f>
        <v/>
      </c>
      <c r="J10" s="43"/>
    </row>
    <row r="11" spans="2:15" ht="19.5" thickBot="1" x14ac:dyDescent="0.35">
      <c r="B11" s="18"/>
      <c r="C11" s="46"/>
      <c r="D11" s="46"/>
      <c r="E11" s="46"/>
      <c r="F11" s="46"/>
      <c r="G11" s="46"/>
      <c r="H11" s="46"/>
      <c r="I11" s="47"/>
      <c r="J11" s="43"/>
    </row>
    <row r="12" spans="2:15" ht="21.75" thickBot="1" x14ac:dyDescent="0.4">
      <c r="B12" s="18"/>
      <c r="C12" s="100" t="s">
        <v>22</v>
      </c>
      <c r="D12" s="101"/>
      <c r="E12" s="101"/>
      <c r="F12" s="101"/>
      <c r="G12" s="101"/>
      <c r="H12" s="102"/>
      <c r="I12" s="13" t="e">
        <f>IF(ISBLANK(I13),"",IF(ISBLANK(I14),"",I13+I14))</f>
        <v>#VALUE!</v>
      </c>
      <c r="J12" s="43"/>
    </row>
    <row r="13" spans="2:15" ht="19.5" thickBot="1" x14ac:dyDescent="0.35">
      <c r="B13" s="18"/>
      <c r="C13" s="67" t="s">
        <v>23</v>
      </c>
      <c r="D13" s="68"/>
      <c r="E13" s="68"/>
      <c r="F13" s="68"/>
      <c r="G13" s="68"/>
      <c r="H13" s="69"/>
      <c r="I13" s="15" t="str">
        <f>IF(ISBLANK(I7),"",IF(ISBLANK(I8),"",I7/7.144))</f>
        <v/>
      </c>
      <c r="J13" s="43"/>
    </row>
    <row r="14" spans="2:15" ht="19.5" thickBot="1" x14ac:dyDescent="0.35">
      <c r="B14" s="18"/>
      <c r="C14" s="67" t="s">
        <v>24</v>
      </c>
      <c r="D14" s="68"/>
      <c r="E14" s="68"/>
      <c r="F14" s="68"/>
      <c r="G14" s="68"/>
      <c r="H14" s="69"/>
      <c r="I14" s="15" t="str">
        <f>IF(ISBLANK(I7),"",IF(ISBLANK(I8),"",I8/4.356))</f>
        <v/>
      </c>
      <c r="J14" s="43"/>
    </row>
    <row r="15" spans="2:15" ht="16.5" thickBot="1" x14ac:dyDescent="0.3">
      <c r="B15" s="18"/>
      <c r="C15" s="43"/>
      <c r="D15" s="43"/>
      <c r="E15" s="43"/>
      <c r="F15" s="43"/>
      <c r="G15" s="43"/>
      <c r="H15" s="43"/>
      <c r="I15" s="48"/>
      <c r="J15" s="43"/>
    </row>
    <row r="16" spans="2:15" ht="21.75" thickBot="1" x14ac:dyDescent="0.4">
      <c r="B16" s="18"/>
      <c r="C16" s="100" t="str">
        <f>IF(I9&gt;I10,"Relación entre Ca y Mg a favor del Calcio",IF(I10&gt;I9,"Relación entre Ca y Mg a favor del Magnesio",""))</f>
        <v/>
      </c>
      <c r="D16" s="101"/>
      <c r="E16" s="101"/>
      <c r="F16" s="101"/>
      <c r="G16" s="101"/>
      <c r="H16" s="102"/>
      <c r="I16" s="14" t="str">
        <f>IF(ISERROR(I9/I10),"",IF(I9&gt;I10,I9/I10,IF(I10&gt;I9,I10/I9,"")))</f>
        <v/>
      </c>
      <c r="J16" s="44" t="s">
        <v>1</v>
      </c>
      <c r="L16" s="92" t="str">
        <f>IF(ISBLANK(I7),"",IF(ISBLANK(I8),"",IF(I16&lt;0,"Error en el cálculo","Sin errores")))</f>
        <v/>
      </c>
      <c r="M16" s="93"/>
      <c r="N16" s="93"/>
      <c r="O16" s="94"/>
    </row>
    <row r="17" spans="2:10" ht="16.5" thickBot="1" x14ac:dyDescent="0.3">
      <c r="B17" s="18"/>
      <c r="C17" s="80"/>
      <c r="D17" s="80"/>
      <c r="E17" s="80"/>
      <c r="F17" s="80"/>
      <c r="G17" s="80"/>
      <c r="H17" s="80"/>
      <c r="I17" s="49"/>
      <c r="J17" s="45"/>
    </row>
    <row r="18" spans="2:10" ht="16.5" thickBot="1" x14ac:dyDescent="0.3">
      <c r="B18" s="18"/>
      <c r="C18" s="43"/>
      <c r="D18" s="61" t="s">
        <v>9</v>
      </c>
      <c r="E18" s="62"/>
      <c r="F18" s="62"/>
      <c r="G18" s="62"/>
      <c r="H18" s="63"/>
      <c r="I18" s="43"/>
      <c r="J18" s="43"/>
    </row>
    <row r="19" spans="2:10" x14ac:dyDescent="0.25">
      <c r="B19" s="18"/>
      <c r="C19" s="18"/>
      <c r="D19" s="18"/>
      <c r="E19" s="18"/>
      <c r="F19" s="18"/>
      <c r="G19" s="18"/>
      <c r="H19" s="18"/>
      <c r="I19" s="18"/>
      <c r="J19" s="18"/>
    </row>
  </sheetData>
  <sheetProtection algorithmName="SHA-512" hashValue="mswtCoWlZZMBNNWC2pFcGimnNFZeQ3CDFWasGteZH++HX1N0N21FcUirTu8a7EKhGGIsKcHR27QPM7/6yGhhJA==" saltValue="55zdtm46vnifLx9fvE3wnA==" spinCount="100000" sheet="1" objects="1" scenarios="1"/>
  <mergeCells count="12">
    <mergeCell ref="L16:O16"/>
    <mergeCell ref="C17:H17"/>
    <mergeCell ref="D18:H18"/>
    <mergeCell ref="C5:I5"/>
    <mergeCell ref="C9:H9"/>
    <mergeCell ref="C7:H7"/>
    <mergeCell ref="C8:H8"/>
    <mergeCell ref="C16:H16"/>
    <mergeCell ref="C12:H12"/>
    <mergeCell ref="C14:H14"/>
    <mergeCell ref="C13:H13"/>
    <mergeCell ref="C10:H10"/>
  </mergeCells>
  <conditionalFormatting sqref="J9">
    <cfRule type="cellIs" dxfId="6" priority="17" operator="greaterThan">
      <formula>6</formula>
    </cfRule>
  </conditionalFormatting>
  <conditionalFormatting sqref="I12">
    <cfRule type="containsErrors" dxfId="5" priority="23">
      <formula>ISERROR(I12)</formula>
    </cfRule>
  </conditionalFormatting>
  <conditionalFormatting sqref="C16:H16">
    <cfRule type="containsText" dxfId="4" priority="1" operator="containsText" text="Relación entre Ca y Mg a favor del Magnesio">
      <formula>NOT(ISERROR(SEARCH("Relación entre Ca y Mg a favor del Magnesio",C16)))</formula>
    </cfRule>
    <cfRule type="containsText" dxfId="3" priority="2" operator="containsText" text="Relación entre Ca y Mg a favor del Calcio">
      <formula>NOT(ISERROR(SEARCH("Relación entre Ca y Mg a favor del Calcio",C16)))</formula>
    </cfRule>
    <cfRule type="containsErrors" dxfId="2" priority="24">
      <formula>ISERROR(C16)</formula>
    </cfRule>
  </conditionalFormatting>
  <conditionalFormatting sqref="L16:O16">
    <cfRule type="containsText" dxfId="1" priority="3" operator="containsText" text="Sin errores">
      <formula>NOT(ISERROR(SEARCH("Sin errores",L16)))</formula>
    </cfRule>
    <cfRule type="containsText" dxfId="0" priority="4" operator="containsText" text="Error en el cálcuclo">
      <formula>NOT(ISERROR(SEARCH("Error en el cálcuclo",L16)))</formula>
    </cfRule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C2501-521A-481E-942A-DA1BBA896A85}">
  <dimension ref="D2:G10"/>
  <sheetViews>
    <sheetView workbookViewId="0">
      <selection activeCell="D13" sqref="D13:G13"/>
    </sheetView>
  </sheetViews>
  <sheetFormatPr baseColWidth="10" defaultRowHeight="15" x14ac:dyDescent="0.25"/>
  <sheetData>
    <row r="2" spans="4:7" ht="18.75" x14ac:dyDescent="0.3">
      <c r="D2" s="2"/>
      <c r="E2" s="2"/>
      <c r="F2" s="2"/>
      <c r="G2" s="2"/>
    </row>
    <row r="4" spans="4:7" x14ac:dyDescent="0.25">
      <c r="D4" s="3"/>
      <c r="E4" s="3"/>
      <c r="F4" s="3"/>
      <c r="G4" s="3"/>
    </row>
    <row r="5" spans="4:7" x14ac:dyDescent="0.25">
      <c r="D5" s="3"/>
      <c r="E5" s="3"/>
      <c r="F5" s="3"/>
      <c r="G5" s="3"/>
    </row>
    <row r="6" spans="4:7" x14ac:dyDescent="0.25">
      <c r="D6" s="103"/>
      <c r="E6" s="103"/>
      <c r="F6" s="103"/>
      <c r="G6" s="103"/>
    </row>
    <row r="8" spans="4:7" ht="18.75" x14ac:dyDescent="0.3">
      <c r="D8" s="2"/>
      <c r="E8" s="2"/>
      <c r="F8" s="2"/>
      <c r="G8" s="2"/>
    </row>
    <row r="10" spans="4:7" x14ac:dyDescent="0.25">
      <c r="D10" s="104"/>
      <c r="E10" s="104"/>
      <c r="F10" s="104"/>
      <c r="G10" s="104"/>
    </row>
  </sheetData>
  <mergeCells count="2">
    <mergeCell ref="D6:G6"/>
    <mergeCell ref="D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Solo Calcio</vt:lpstr>
      <vt:lpstr>Solo Magnesio</vt:lpstr>
      <vt:lpstr>GH de agua mineral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Mirdav</dc:creator>
  <cp:lastModifiedBy>Mirdav</cp:lastModifiedBy>
  <dcterms:created xsi:type="dcterms:W3CDTF">2020-03-09T13:44:41Z</dcterms:created>
  <dcterms:modified xsi:type="dcterms:W3CDTF">2021-05-06T21:41:32Z</dcterms:modified>
</cp:coreProperties>
</file>